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25725"/>
</workbook>
</file>

<file path=xl/calcChain.xml><?xml version="1.0" encoding="utf-8"?>
<calcChain xmlns="http://schemas.openxmlformats.org/spreadsheetml/2006/main">
  <c r="H25" i="8"/>
  <c r="H26"/>
  <c r="H27"/>
  <c r="H28"/>
  <c r="H14"/>
  <c r="H15"/>
  <c r="H16"/>
  <c r="H17"/>
  <c r="H18"/>
  <c r="H19"/>
  <c r="H20"/>
  <c r="H21"/>
  <c r="H22"/>
  <c r="H23"/>
  <c r="H24"/>
  <c r="H13"/>
  <c r="H29" s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  <author>Алексей</author>
  </authors>
  <commentLis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10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0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0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0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H10" authorId="3">
      <text>
        <r>
          <rPr>
            <b/>
            <sz val="9"/>
            <color indexed="81"/>
            <rFont val="Tahoma"/>
            <family val="2"/>
            <charset val="204"/>
          </rPr>
          <t xml:space="preserve"> СводВедРес::&lt;Брутто (общая)&gt;</t>
        </r>
      </text>
    </comment>
  </commentList>
</comments>
</file>

<file path=xl/sharedStrings.xml><?xml version="1.0" encoding="utf-8"?>
<sst xmlns="http://schemas.openxmlformats.org/spreadsheetml/2006/main" count="63" uniqueCount="52">
  <si>
    <t>Наименование</t>
  </si>
  <si>
    <t>Ед. изм.</t>
  </si>
  <si>
    <t>Кол-во/
К-т кратности</t>
  </si>
  <si>
    <t>№ смет/
Код ресурса</t>
  </si>
  <si>
    <t>Стоимость единицы в базисных ценах</t>
  </si>
  <si>
    <t>Общая стоимость в базисных ценах</t>
  </si>
  <si>
    <t xml:space="preserve">      Ресурсы подрядчика</t>
  </si>
  <si>
    <t xml:space="preserve">               Материалы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</si>
  <si>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</si>
  <si>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</si>
  <si>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</si>
  <si>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</si>
  <si>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</si>
  <si>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</si>
  <si>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</si>
  <si>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</si>
  <si>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</si>
  <si>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01.7.07.29-0111</t>
  </si>
  <si>
    <t>Пакля пропитанная</t>
  </si>
  <si>
    <t>01.7.15.06-0111</t>
  </si>
  <si>
    <t>Гвозди строительные</t>
  </si>
  <si>
    <t>01.7.15.07-0006</t>
  </si>
  <si>
    <t>Дюбели монтажные стальные</t>
  </si>
  <si>
    <t>10 шт</t>
  </si>
  <si>
    <t>04.3.01.09-0014</t>
  </si>
  <si>
    <t>Раствор готовый кладочный, цементный, М100</t>
  </si>
  <si>
    <t>04.3.01.12-0111</t>
  </si>
  <si>
    <t>Раствор готовый отделочный тяжелый, цементно-известковый, состав 1:1:6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</si>
  <si>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</si>
  <si>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</si>
  <si>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</si>
  <si>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</si>
  <si>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</si>
  <si>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14.5.04.03-0002</t>
  </si>
  <si>
    <t>Мастика герметизирующая нетвердеющая из синтетического каучука, для заполнения и герметизации швов стеклянного ограждения теплиц</t>
  </si>
  <si>
    <t>ФССЦ-04.3.01.09-0014</t>
  </si>
  <si>
    <t>Раствор готовый кладочный, цементный, М100...</t>
  </si>
  <si>
    <t>ФССЦ-08.1.02.03-0031</t>
  </si>
  <si>
    <t>Планка крепежная прижимная из оцинкованной стали с полимерным покрытием, размер 82 ммх2 м</t>
  </si>
  <si>
    <t>шт</t>
  </si>
  <si>
    <t>ФССЦ-08.3.05.05-0055</t>
  </si>
  <si>
    <t>Сталь листовая оцинкованная, толщина 0,55 мм</t>
  </si>
  <si>
    <t>ФССЦ-12.1.02.03-0165</t>
  </si>
  <si>
    <t>Техноэласт: ЭПП</t>
  </si>
  <si>
    <t>ФССЦ-12.1.02.03-0193</t>
  </si>
  <si>
    <t>Техноэласт: ЭКП-5,0,</t>
  </si>
  <si>
    <t/>
  </si>
  <si>
    <t>Общая стоимость в текущих ценах без учета ндс инд=8,26</t>
  </si>
  <si>
    <t>Составила:______________С.В. Ковальчук</t>
  </si>
  <si>
    <t>Капитальный ремонт кровли здания КНС 6А</t>
  </si>
  <si>
    <t>СВОДНАЯ ВЕДОМОСТЬ РЕСУРСОВ  № СКС-2023-С-3-337.2</t>
  </si>
  <si>
    <t>Итого "Материалы" , руб. без ндс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</si>
</sst>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43" fontId="8" fillId="0" borderId="1" xfId="27" applyFont="1" applyBorder="1" applyAlignment="1">
      <alignment horizontal="right" vertical="top" wrapText="1"/>
    </xf>
    <xf numFmtId="43" fontId="11" fillId="0" borderId="1" xfId="0" applyNumberFormat="1" applyFont="1" applyBorder="1" applyAlignment="1">
      <alignment horizontal="right" vertical="top" wrapText="1"/>
    </xf>
    <xf numFmtId="0" fontId="7" fillId="0" borderId="0" xfId="23" applyFont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3:L34"/>
  <sheetViews>
    <sheetView showGridLines="0" tabSelected="1" topLeftCell="B16" zoomScaleNormal="100" workbookViewId="0">
      <selection activeCell="C36" sqref="C36"/>
    </sheetView>
  </sheetViews>
  <sheetFormatPr defaultRowHeight="12.75"/>
  <cols>
    <col min="1" max="1" width="0" style="2" hidden="1" customWidth="1"/>
    <col min="2" max="2" width="11.28515625" style="1" customWidth="1"/>
    <col min="3" max="3" width="49.85546875" style="2" customWidth="1"/>
    <col min="4" max="4" width="12.28515625" style="2" customWidth="1"/>
    <col min="5" max="5" width="10.7109375" style="1" customWidth="1"/>
    <col min="6" max="6" width="12.7109375" style="2" customWidth="1"/>
    <col min="7" max="8" width="13.140625" style="2" customWidth="1"/>
    <col min="9" max="9" width="10.7109375" style="9" customWidth="1"/>
    <col min="10" max="10" width="9.140625" style="2" customWidth="1"/>
    <col min="11" max="11" width="7" style="2" customWidth="1"/>
    <col min="12" max="12" width="7.140625" style="2" customWidth="1"/>
    <col min="13" max="16384" width="9.140625" style="2"/>
  </cols>
  <sheetData>
    <row r="3" spans="2:12" ht="15.75">
      <c r="B3" s="10" t="s">
        <v>50</v>
      </c>
      <c r="C3" s="10"/>
      <c r="D3" s="10"/>
      <c r="E3" s="10"/>
      <c r="F3" s="10"/>
      <c r="G3" s="10"/>
      <c r="H3" s="10"/>
      <c r="I3" s="2"/>
    </row>
    <row r="4" spans="2:12" ht="15" customHeight="1">
      <c r="B4" s="33" t="s">
        <v>49</v>
      </c>
      <c r="C4" s="33"/>
      <c r="D4" s="33"/>
      <c r="E4" s="33"/>
      <c r="F4" s="33"/>
      <c r="G4" s="33"/>
      <c r="H4" s="33"/>
      <c r="I4" s="2"/>
    </row>
    <row r="5" spans="2:12" ht="15" customHeight="1">
      <c r="B5" s="33"/>
      <c r="C5" s="33"/>
      <c r="D5" s="33"/>
      <c r="E5" s="33"/>
      <c r="F5" s="33"/>
      <c r="G5" s="33"/>
      <c r="H5" s="33"/>
      <c r="I5" s="2"/>
    </row>
    <row r="6" spans="2:12">
      <c r="B6" s="3"/>
      <c r="C6" s="4"/>
      <c r="D6" s="5"/>
      <c r="E6" s="6"/>
      <c r="F6" s="7"/>
      <c r="G6" s="7"/>
      <c r="H6" s="7"/>
      <c r="I6" s="2"/>
      <c r="J6" s="5"/>
      <c r="K6" s="5"/>
      <c r="L6" s="5"/>
    </row>
    <row r="7" spans="2:12" ht="18.75" customHeight="1">
      <c r="B7" s="11" t="s">
        <v>3</v>
      </c>
      <c r="C7" s="14" t="s">
        <v>0</v>
      </c>
      <c r="D7" s="14" t="s">
        <v>1</v>
      </c>
      <c r="E7" s="11" t="s">
        <v>2</v>
      </c>
      <c r="F7" s="14" t="s">
        <v>4</v>
      </c>
      <c r="G7" s="14" t="s">
        <v>5</v>
      </c>
      <c r="H7" s="14" t="s">
        <v>47</v>
      </c>
      <c r="I7" s="2"/>
    </row>
    <row r="8" spans="2:12" ht="20.25" customHeight="1">
      <c r="B8" s="12"/>
      <c r="C8" s="15"/>
      <c r="D8" s="15"/>
      <c r="E8" s="12"/>
      <c r="F8" s="15"/>
      <c r="G8" s="15"/>
      <c r="H8" s="15"/>
      <c r="I8" s="2"/>
    </row>
    <row r="9" spans="2:12" ht="25.5" customHeight="1">
      <c r="B9" s="13"/>
      <c r="C9" s="16"/>
      <c r="D9" s="16"/>
      <c r="E9" s="13"/>
      <c r="F9" s="16"/>
      <c r="G9" s="16"/>
      <c r="H9" s="16"/>
      <c r="I9" s="2"/>
    </row>
    <row r="10" spans="2:12">
      <c r="B10" s="17">
        <v>1</v>
      </c>
      <c r="C10" s="17">
        <v>2</v>
      </c>
      <c r="D10" s="17">
        <v>3</v>
      </c>
      <c r="E10" s="18">
        <v>4</v>
      </c>
      <c r="F10" s="17">
        <v>5</v>
      </c>
      <c r="G10" s="17">
        <v>6</v>
      </c>
      <c r="H10" s="17">
        <v>7</v>
      </c>
      <c r="I10" s="2"/>
    </row>
    <row r="11" spans="2:12" ht="17.850000000000001" customHeight="1">
      <c r="B11" s="19" t="s">
        <v>6</v>
      </c>
      <c r="C11" s="20"/>
      <c r="D11" s="20"/>
      <c r="E11" s="20"/>
      <c r="F11" s="20"/>
      <c r="G11" s="20"/>
      <c r="H11" s="20"/>
      <c r="I11" s="7"/>
      <c r="J11" s="8"/>
      <c r="K11" s="8"/>
      <c r="L11" s="8"/>
    </row>
    <row r="12" spans="2:12" ht="17.850000000000001" customHeight="1">
      <c r="B12" s="21" t="s">
        <v>7</v>
      </c>
      <c r="C12" s="22"/>
      <c r="D12" s="22"/>
      <c r="E12" s="22"/>
      <c r="F12" s="22"/>
      <c r="G12" s="22"/>
      <c r="H12" s="22"/>
      <c r="I12" s="7"/>
      <c r="J12" s="8"/>
      <c r="K12" s="8"/>
      <c r="L12" s="8"/>
    </row>
    <row r="13" spans="2:12" ht="25.5">
      <c r="B13" s="23" t="s">
        <v>8</v>
      </c>
      <c r="C13" s="24" t="s">
        <v>9</v>
      </c>
      <c r="D13" s="25" t="s">
        <v>10</v>
      </c>
      <c r="E13" s="23">
        <v>0.21690000000000001</v>
      </c>
      <c r="F13" s="26">
        <v>2000</v>
      </c>
      <c r="G13" s="26">
        <v>433.8</v>
      </c>
      <c r="H13" s="31">
        <f>G13*8.26</f>
        <v>3583.1880000000001</v>
      </c>
      <c r="I13" s="7"/>
      <c r="J13" s="8"/>
      <c r="K13" s="8"/>
      <c r="L13" s="8"/>
    </row>
    <row r="14" spans="2:12" ht="25.5">
      <c r="B14" s="23" t="s">
        <v>11</v>
      </c>
      <c r="C14" s="24" t="s">
        <v>12</v>
      </c>
      <c r="D14" s="25" t="s">
        <v>13</v>
      </c>
      <c r="E14" s="23">
        <v>155.32758000000001</v>
      </c>
      <c r="F14" s="26">
        <v>6.09</v>
      </c>
      <c r="G14" s="26">
        <v>945.94</v>
      </c>
      <c r="H14" s="31">
        <f t="shared" ref="H14:H28" si="0">G14*8.26</f>
        <v>7813.4643999999998</v>
      </c>
      <c r="I14" s="7"/>
      <c r="J14" s="8"/>
      <c r="K14" s="8"/>
      <c r="L14" s="8"/>
    </row>
    <row r="15" spans="2:12" ht="25.5">
      <c r="B15" s="23" t="s">
        <v>14</v>
      </c>
      <c r="C15" s="24" t="s">
        <v>15</v>
      </c>
      <c r="D15" s="25" t="s">
        <v>16</v>
      </c>
      <c r="E15" s="23">
        <v>18.3687</v>
      </c>
      <c r="F15" s="26">
        <v>2.44</v>
      </c>
      <c r="G15" s="26">
        <v>44.82</v>
      </c>
      <c r="H15" s="31">
        <f t="shared" si="0"/>
        <v>370.21319999999997</v>
      </c>
      <c r="I15" s="7"/>
      <c r="J15" s="8"/>
      <c r="K15" s="8"/>
      <c r="L15" s="8"/>
    </row>
    <row r="16" spans="2:12" ht="25.5">
      <c r="B16" s="23" t="s">
        <v>17</v>
      </c>
      <c r="C16" s="24" t="s">
        <v>18</v>
      </c>
      <c r="D16" s="25" t="s">
        <v>13</v>
      </c>
      <c r="E16" s="23">
        <v>7.92</v>
      </c>
      <c r="F16" s="26">
        <v>9.0399999999999991</v>
      </c>
      <c r="G16" s="26">
        <v>71.599999999999994</v>
      </c>
      <c r="H16" s="31">
        <f t="shared" si="0"/>
        <v>591.41599999999994</v>
      </c>
      <c r="I16" s="7"/>
      <c r="J16" s="8"/>
      <c r="K16" s="8"/>
      <c r="L16" s="8"/>
    </row>
    <row r="17" spans="2:12" ht="25.5">
      <c r="B17" s="23" t="s">
        <v>19</v>
      </c>
      <c r="C17" s="24" t="s">
        <v>20</v>
      </c>
      <c r="D17" s="25" t="s">
        <v>10</v>
      </c>
      <c r="E17" s="23">
        <v>2.8760000000000001E-3</v>
      </c>
      <c r="F17" s="26">
        <v>11978</v>
      </c>
      <c r="G17" s="26">
        <v>34.450000000000003</v>
      </c>
      <c r="H17" s="31">
        <f t="shared" si="0"/>
        <v>284.55700000000002</v>
      </c>
      <c r="I17" s="7"/>
      <c r="J17" s="8"/>
      <c r="K17" s="8"/>
      <c r="L17" s="8"/>
    </row>
    <row r="18" spans="2:12" ht="25.5">
      <c r="B18" s="23" t="s">
        <v>21</v>
      </c>
      <c r="C18" s="24" t="s">
        <v>22</v>
      </c>
      <c r="D18" s="25" t="s">
        <v>23</v>
      </c>
      <c r="E18" s="23">
        <v>19</v>
      </c>
      <c r="F18" s="26">
        <v>7.6</v>
      </c>
      <c r="G18" s="26">
        <v>144.4</v>
      </c>
      <c r="H18" s="31">
        <f t="shared" si="0"/>
        <v>1192.7439999999999</v>
      </c>
      <c r="I18" s="7"/>
      <c r="J18" s="8"/>
      <c r="K18" s="8"/>
      <c r="L18" s="8"/>
    </row>
    <row r="19" spans="2:12" ht="25.5">
      <c r="B19" s="23" t="s">
        <v>24</v>
      </c>
      <c r="C19" s="24" t="s">
        <v>25</v>
      </c>
      <c r="D19" s="25" t="s">
        <v>16</v>
      </c>
      <c r="E19" s="23">
        <v>0.18360000000000001</v>
      </c>
      <c r="F19" s="26">
        <v>519.79999999999995</v>
      </c>
      <c r="G19" s="26">
        <v>95.44</v>
      </c>
      <c r="H19" s="31">
        <f t="shared" si="0"/>
        <v>788.33439999999996</v>
      </c>
      <c r="I19" s="7"/>
      <c r="J19" s="8"/>
      <c r="K19" s="8"/>
      <c r="L19" s="8"/>
    </row>
    <row r="20" spans="2:12" ht="25.5">
      <c r="B20" s="23" t="s">
        <v>26</v>
      </c>
      <c r="C20" s="24" t="s">
        <v>27</v>
      </c>
      <c r="D20" s="25" t="s">
        <v>16</v>
      </c>
      <c r="E20" s="23">
        <v>0.75239999999999996</v>
      </c>
      <c r="F20" s="26">
        <v>517.91</v>
      </c>
      <c r="G20" s="26">
        <v>389.68</v>
      </c>
      <c r="H20" s="31">
        <f t="shared" si="0"/>
        <v>3218.7568000000001</v>
      </c>
      <c r="I20" s="7"/>
      <c r="J20" s="8"/>
      <c r="K20" s="8"/>
      <c r="L20" s="8"/>
    </row>
    <row r="21" spans="2:12" ht="25.5">
      <c r="B21" s="23" t="s">
        <v>28</v>
      </c>
      <c r="C21" s="24" t="s">
        <v>29</v>
      </c>
      <c r="D21" s="25" t="s">
        <v>10</v>
      </c>
      <c r="E21" s="23">
        <v>5.7479999999999996E-3</v>
      </c>
      <c r="F21" s="26">
        <v>8023</v>
      </c>
      <c r="G21" s="26">
        <v>46.12</v>
      </c>
      <c r="H21" s="31">
        <f t="shared" si="0"/>
        <v>380.95119999999997</v>
      </c>
      <c r="I21" s="7"/>
      <c r="J21" s="8"/>
      <c r="K21" s="8"/>
      <c r="L21" s="8"/>
    </row>
    <row r="22" spans="2:12" ht="25.5">
      <c r="B22" s="23" t="s">
        <v>30</v>
      </c>
      <c r="C22" s="24" t="s">
        <v>31</v>
      </c>
      <c r="D22" s="25" t="s">
        <v>32</v>
      </c>
      <c r="E22" s="23">
        <v>20.856000000000002</v>
      </c>
      <c r="F22" s="26">
        <v>6.2</v>
      </c>
      <c r="G22" s="26">
        <v>129.31</v>
      </c>
      <c r="H22" s="31">
        <f t="shared" si="0"/>
        <v>1068.1006</v>
      </c>
      <c r="I22" s="7"/>
      <c r="J22" s="8"/>
      <c r="K22" s="8"/>
      <c r="L22" s="8"/>
    </row>
    <row r="23" spans="2:12" ht="38.25">
      <c r="B23" s="23" t="s">
        <v>33</v>
      </c>
      <c r="C23" s="24" t="s">
        <v>34</v>
      </c>
      <c r="D23" s="25" t="s">
        <v>10</v>
      </c>
      <c r="E23" s="23">
        <v>1.3335E-2</v>
      </c>
      <c r="F23" s="26">
        <v>17183</v>
      </c>
      <c r="G23" s="26">
        <v>229.14</v>
      </c>
      <c r="H23" s="31">
        <f t="shared" si="0"/>
        <v>1892.6963999999998</v>
      </c>
      <c r="I23" s="7"/>
      <c r="J23" s="8"/>
      <c r="K23" s="8"/>
      <c r="L23" s="8"/>
    </row>
    <row r="24" spans="2:12" ht="38.25">
      <c r="B24" s="23" t="s">
        <v>35</v>
      </c>
      <c r="C24" s="24" t="s">
        <v>36</v>
      </c>
      <c r="D24" s="25" t="s">
        <v>16</v>
      </c>
      <c r="E24" s="23">
        <v>19.354399999999998</v>
      </c>
      <c r="F24" s="26">
        <v>519.79999999999995</v>
      </c>
      <c r="G24" s="26">
        <v>10060.42</v>
      </c>
      <c r="H24" s="31">
        <f t="shared" si="0"/>
        <v>83099.069199999998</v>
      </c>
      <c r="I24" s="7"/>
      <c r="J24" s="8"/>
      <c r="K24" s="8"/>
      <c r="L24" s="8"/>
    </row>
    <row r="25" spans="2:12" ht="38.25">
      <c r="B25" s="23" t="s">
        <v>37</v>
      </c>
      <c r="C25" s="24" t="s">
        <v>38</v>
      </c>
      <c r="D25" s="25" t="s">
        <v>39</v>
      </c>
      <c r="E25" s="23">
        <v>19</v>
      </c>
      <c r="F25" s="26">
        <v>46.06</v>
      </c>
      <c r="G25" s="26">
        <v>875.14</v>
      </c>
      <c r="H25" s="31">
        <f>G25*8.26</f>
        <v>7228.6563999999998</v>
      </c>
      <c r="I25" s="7"/>
      <c r="J25" s="8"/>
      <c r="K25" s="8"/>
      <c r="L25" s="8"/>
    </row>
    <row r="26" spans="2:12" ht="38.25">
      <c r="B26" s="23" t="s">
        <v>40</v>
      </c>
      <c r="C26" s="24" t="s">
        <v>41</v>
      </c>
      <c r="D26" s="25" t="s">
        <v>10</v>
      </c>
      <c r="E26" s="23">
        <v>0.25398799999999999</v>
      </c>
      <c r="F26" s="26">
        <v>10484</v>
      </c>
      <c r="G26" s="26">
        <v>2662.81</v>
      </c>
      <c r="H26" s="31">
        <f t="shared" si="0"/>
        <v>21994.810600000001</v>
      </c>
      <c r="I26" s="7"/>
      <c r="J26" s="8"/>
      <c r="K26" s="8"/>
      <c r="L26" s="8"/>
    </row>
    <row r="27" spans="2:12" ht="38.25">
      <c r="B27" s="23" t="s">
        <v>42</v>
      </c>
      <c r="C27" s="24" t="s">
        <v>43</v>
      </c>
      <c r="D27" s="25" t="s">
        <v>32</v>
      </c>
      <c r="E27" s="23">
        <v>657.61199999999997</v>
      </c>
      <c r="F27" s="26">
        <v>41.12</v>
      </c>
      <c r="G27" s="26">
        <v>27041.01</v>
      </c>
      <c r="H27" s="31">
        <f t="shared" si="0"/>
        <v>223358.74259999997</v>
      </c>
      <c r="I27" s="7"/>
      <c r="J27" s="8"/>
      <c r="K27" s="8"/>
      <c r="L27" s="8"/>
    </row>
    <row r="28" spans="2:12" ht="38.25">
      <c r="B28" s="23" t="s">
        <v>44</v>
      </c>
      <c r="C28" s="24" t="s">
        <v>45</v>
      </c>
      <c r="D28" s="25" t="s">
        <v>32</v>
      </c>
      <c r="E28" s="23">
        <v>536.59799999999996</v>
      </c>
      <c r="F28" s="26">
        <v>54.03</v>
      </c>
      <c r="G28" s="26">
        <v>28992.39</v>
      </c>
      <c r="H28" s="31">
        <f t="shared" si="0"/>
        <v>239477.14139999999</v>
      </c>
      <c r="I28" s="7"/>
      <c r="J28" s="8"/>
      <c r="K28" s="8"/>
      <c r="L28" s="8"/>
    </row>
    <row r="29" spans="2:12" ht="20.25" customHeight="1">
      <c r="B29" s="27" t="s">
        <v>46</v>
      </c>
      <c r="C29" s="28" t="s">
        <v>51</v>
      </c>
      <c r="D29" s="29"/>
      <c r="E29" s="27" t="s">
        <v>46</v>
      </c>
      <c r="F29" s="30"/>
      <c r="G29" s="30">
        <v>72196.47</v>
      </c>
      <c r="H29" s="32">
        <f>SUM(H13:H28)</f>
        <v>596342.84219999996</v>
      </c>
      <c r="I29" s="7"/>
      <c r="J29" s="8"/>
      <c r="K29" s="8"/>
      <c r="L29" s="8"/>
    </row>
    <row r="34" spans="2:2">
      <c r="B34" s="1" t="s">
        <v>48</v>
      </c>
    </row>
  </sheetData>
  <mergeCells count="11">
    <mergeCell ref="B11:H11"/>
    <mergeCell ref="B12:H12"/>
    <mergeCell ref="F7:F9"/>
    <mergeCell ref="G7:G9"/>
    <mergeCell ref="B3:H3"/>
    <mergeCell ref="B7:B9"/>
    <mergeCell ref="C7:C9"/>
    <mergeCell ref="D7:D9"/>
    <mergeCell ref="E7:E9"/>
    <mergeCell ref="H7:H9"/>
    <mergeCell ref="B4:H5"/>
  </mergeCells>
  <phoneticPr fontId="2" type="noConversion"/>
  <pageMargins left="0.27559055118110237" right="0.19685039370078741" top="0.31496062992125984" bottom="0.43307086614173229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2021-06-24T10:39:36Z</cp:lastPrinted>
  <dcterms:created xsi:type="dcterms:W3CDTF">2003-01-28T12:33:10Z</dcterms:created>
  <dcterms:modified xsi:type="dcterms:W3CDTF">2023-04-06T13:00:25Z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